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_Ciren\PhongTT&amp;CSDL\Công việc năm 2020\Công bố CTTK2020\Đất đai\"/>
    </mc:Choice>
  </mc:AlternateContent>
  <bookViews>
    <workbookView xWindow="0" yWindow="0" windowWidth="28800" windowHeight="12435"/>
  </bookViews>
  <sheets>
    <sheet name="0102" sheetId="2" r:id="rId1"/>
    <sheet name="Sheet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2" l="1"/>
  <c r="I10" i="2" s="1"/>
  <c r="E11" i="2"/>
  <c r="G11" i="2"/>
  <c r="H11" i="2"/>
  <c r="I11" i="2" s="1"/>
  <c r="E12" i="2"/>
  <c r="G12" i="2"/>
  <c r="H12" i="2"/>
  <c r="I12" i="2" s="1"/>
  <c r="E13" i="2"/>
  <c r="G13" i="2"/>
  <c r="H13" i="2"/>
  <c r="I13" i="2" s="1"/>
  <c r="E14" i="2"/>
  <c r="G14" i="2"/>
  <c r="H14" i="2"/>
  <c r="I14" i="2" s="1"/>
  <c r="E15" i="2"/>
  <c r="G15" i="2"/>
  <c r="H15" i="2"/>
  <c r="I15" i="2" s="1"/>
  <c r="E16" i="2"/>
  <c r="G16" i="2"/>
  <c r="H16" i="2"/>
  <c r="I16" i="2" s="1"/>
  <c r="E17" i="2"/>
  <c r="G17" i="2"/>
  <c r="H17" i="2"/>
  <c r="I17" i="2" s="1"/>
  <c r="E18" i="2"/>
  <c r="G18" i="2"/>
  <c r="H18" i="2"/>
  <c r="I18" i="2" s="1"/>
  <c r="E19" i="2"/>
  <c r="G19" i="2"/>
  <c r="H19" i="2"/>
  <c r="I19" i="2" s="1"/>
  <c r="E20" i="2"/>
  <c r="G20" i="2"/>
  <c r="H20" i="2"/>
  <c r="I20" i="2" s="1"/>
  <c r="E21" i="2"/>
  <c r="G21" i="2"/>
  <c r="H21" i="2"/>
  <c r="I21" i="2" s="1"/>
  <c r="E22" i="2"/>
  <c r="G22" i="2"/>
  <c r="H22" i="2"/>
  <c r="I22" i="2" s="1"/>
  <c r="E23" i="2"/>
  <c r="G23" i="2"/>
  <c r="H23" i="2"/>
  <c r="I23" i="2" s="1"/>
  <c r="E24" i="2"/>
  <c r="G24" i="2"/>
  <c r="H24" i="2"/>
  <c r="I24" i="2" s="1"/>
  <c r="E25" i="2"/>
  <c r="G25" i="2"/>
  <c r="H25" i="2"/>
  <c r="I25" i="2" s="1"/>
  <c r="E26" i="2"/>
  <c r="G26" i="2"/>
  <c r="H26" i="2"/>
  <c r="I26" i="2" s="1"/>
  <c r="E27" i="2"/>
  <c r="G27" i="2"/>
  <c r="H27" i="2"/>
  <c r="I27" i="2" s="1"/>
  <c r="E28" i="2"/>
  <c r="G28" i="2"/>
  <c r="H28" i="2"/>
  <c r="I28" i="2" s="1"/>
  <c r="E29" i="2"/>
  <c r="G29" i="2"/>
  <c r="H29" i="2"/>
  <c r="I29" i="2" s="1"/>
  <c r="E30" i="2"/>
  <c r="G30" i="2"/>
  <c r="H30" i="2"/>
  <c r="I30" i="2" s="1"/>
  <c r="E31" i="2"/>
  <c r="G31" i="2"/>
  <c r="H31" i="2"/>
  <c r="I31" i="2" s="1"/>
  <c r="E32" i="2"/>
  <c r="G32" i="2"/>
  <c r="H32" i="2"/>
  <c r="I32" i="2" s="1"/>
  <c r="E33" i="2"/>
  <c r="G33" i="2"/>
  <c r="H33" i="2"/>
  <c r="I33" i="2" s="1"/>
  <c r="E34" i="2"/>
  <c r="G34" i="2"/>
  <c r="H34" i="2"/>
  <c r="I34" i="2" s="1"/>
  <c r="E35" i="2"/>
  <c r="G35" i="2"/>
  <c r="H35" i="2"/>
  <c r="I35" i="2" s="1"/>
  <c r="E36" i="2"/>
  <c r="G36" i="2"/>
  <c r="H36" i="2"/>
  <c r="I36" i="2" s="1"/>
  <c r="E37" i="2"/>
  <c r="G37" i="2"/>
  <c r="H37" i="2"/>
  <c r="I37" i="2" s="1"/>
  <c r="E38" i="2"/>
  <c r="G38" i="2"/>
  <c r="H38" i="2"/>
  <c r="I38" i="2" s="1"/>
  <c r="E39" i="2"/>
  <c r="G39" i="2"/>
  <c r="H39" i="2"/>
  <c r="I39" i="2" s="1"/>
  <c r="E40" i="2"/>
  <c r="G40" i="2"/>
  <c r="H40" i="2"/>
  <c r="I40" i="2" s="1"/>
  <c r="E41" i="2"/>
  <c r="G41" i="2"/>
  <c r="H41" i="2"/>
  <c r="I41" i="2" s="1"/>
  <c r="E42" i="2"/>
  <c r="G42" i="2"/>
  <c r="H42" i="2"/>
  <c r="I42" i="2" s="1"/>
  <c r="E43" i="2"/>
  <c r="G43" i="2"/>
  <c r="H43" i="2"/>
  <c r="I43" i="2" s="1"/>
  <c r="E44" i="2"/>
  <c r="G44" i="2"/>
  <c r="H44" i="2"/>
  <c r="I44" i="2" s="1"/>
  <c r="E45" i="2"/>
  <c r="G45" i="2"/>
  <c r="H45" i="2"/>
  <c r="I45" i="2" s="1"/>
  <c r="E46" i="2"/>
  <c r="G46" i="2"/>
  <c r="H46" i="2"/>
  <c r="I46" i="2" s="1"/>
  <c r="E47" i="2"/>
  <c r="G47" i="2"/>
  <c r="H47" i="2"/>
  <c r="I47" i="2" s="1"/>
  <c r="E48" i="2"/>
  <c r="G48" i="2"/>
  <c r="H48" i="2"/>
  <c r="I48" i="2" s="1"/>
</calcChain>
</file>

<file path=xl/sharedStrings.xml><?xml version="1.0" encoding="utf-8"?>
<sst xmlns="http://schemas.openxmlformats.org/spreadsheetml/2006/main" count="139" uniqueCount="135">
  <si>
    <t>MVK</t>
  </si>
  <si>
    <t xml:space="preserve">   Đất mặt nước ven biển có mục đích khác</t>
  </si>
  <si>
    <t>MVR</t>
  </si>
  <si>
    <t xml:space="preserve">   Đất mặt nước ven biển có rừng</t>
  </si>
  <si>
    <t>MVT</t>
  </si>
  <si>
    <t xml:space="preserve">   Đất mặt nước ven biển nuôi trồng thủy sản</t>
  </si>
  <si>
    <t>MVB</t>
  </si>
  <si>
    <t>Đất có mặt nước ven biển (quan sát)</t>
  </si>
  <si>
    <t>II</t>
  </si>
  <si>
    <t>NCS</t>
  </si>
  <si>
    <t xml:space="preserve">   Núi đá không có rừng cây</t>
  </si>
  <si>
    <t>3.3</t>
  </si>
  <si>
    <t>DCS</t>
  </si>
  <si>
    <t xml:space="preserve">   Đất đồi núi chưa sử dụng</t>
  </si>
  <si>
    <t>3.2</t>
  </si>
  <si>
    <t>BCS</t>
  </si>
  <si>
    <t xml:space="preserve">   Đất bằng chưa sử dụng</t>
  </si>
  <si>
    <t>3.1</t>
  </si>
  <si>
    <t>CSD</t>
  </si>
  <si>
    <t xml:space="preserve"> Đất chưa sử dụng</t>
  </si>
  <si>
    <t>PNK</t>
  </si>
  <si>
    <t>Đất phi nông nghiệp khác</t>
  </si>
  <si>
    <t>2.8</t>
  </si>
  <si>
    <t>MNC</t>
  </si>
  <si>
    <t>Đất có mặt nước chuyên dùng</t>
  </si>
  <si>
    <t>2.7</t>
  </si>
  <si>
    <t>SON</t>
  </si>
  <si>
    <t>Đất sông, ngòi, kênh, rạch, suối</t>
  </si>
  <si>
    <t>2.6</t>
  </si>
  <si>
    <t>NTD</t>
  </si>
  <si>
    <t xml:space="preserve">  Đất làm nghĩa trang, nghĩa địa, nhà tang lễ, NHT</t>
  </si>
  <si>
    <t>2.5</t>
  </si>
  <si>
    <t>TIN</t>
  </si>
  <si>
    <t xml:space="preserve"> Đất cơ sở tín ngưỡng</t>
  </si>
  <si>
    <t>2.4</t>
  </si>
  <si>
    <t>TON</t>
  </si>
  <si>
    <t xml:space="preserve"> Đất cơ sở tôn giáo</t>
  </si>
  <si>
    <t>2.3</t>
  </si>
  <si>
    <t>CCC</t>
  </si>
  <si>
    <t xml:space="preserve">  Đất có mục đích công cộng</t>
  </si>
  <si>
    <t>2.2.6</t>
  </si>
  <si>
    <t>CSK</t>
  </si>
  <si>
    <t xml:space="preserve">  Đất sản xuất, kinh doanh phi nông nghiệp</t>
  </si>
  <si>
    <t>2.2.5</t>
  </si>
  <si>
    <t>DSN</t>
  </si>
  <si>
    <t xml:space="preserve">  Đất xây dựng công trình sự nghiệp</t>
  </si>
  <si>
    <t>2.2.4</t>
  </si>
  <si>
    <t>CAN</t>
  </si>
  <si>
    <t xml:space="preserve">  Đất an ninh</t>
  </si>
  <si>
    <t>2.2.3</t>
  </si>
  <si>
    <t>CQP</t>
  </si>
  <si>
    <t xml:space="preserve">  Đất quốc phòng</t>
  </si>
  <si>
    <t>2.2.2</t>
  </si>
  <si>
    <t>TSC</t>
  </si>
  <si>
    <t xml:space="preserve">  Đất xây dựng trụ sở cơ quan </t>
  </si>
  <si>
    <t>2.2.1</t>
  </si>
  <si>
    <t>CDG</t>
  </si>
  <si>
    <t>Đất chuyên dùng</t>
  </si>
  <si>
    <t>2.2</t>
  </si>
  <si>
    <t>ODT</t>
  </si>
  <si>
    <t xml:space="preserve">   Đất ở tại đô thị</t>
  </si>
  <si>
    <t>2.1.2</t>
  </si>
  <si>
    <t>ONT</t>
  </si>
  <si>
    <t xml:space="preserve">   Đất ở tại nông thôn</t>
  </si>
  <si>
    <t>2.1.1</t>
  </si>
  <si>
    <t>OCT</t>
  </si>
  <si>
    <t>Đất ở</t>
  </si>
  <si>
    <t>2.1</t>
  </si>
  <si>
    <t>PNN</t>
  </si>
  <si>
    <t>Đất phi nông nghiệp</t>
  </si>
  <si>
    <t>NKH</t>
  </si>
  <si>
    <t>Đất nông nghiệp khác</t>
  </si>
  <si>
    <t>1.5</t>
  </si>
  <si>
    <t>LMU</t>
  </si>
  <si>
    <t>Đất làm muối</t>
  </si>
  <si>
    <t>1.4</t>
  </si>
  <si>
    <t>NTS</t>
  </si>
  <si>
    <t>Đất nuôi trồng thủy sản</t>
  </si>
  <si>
    <t>1.3</t>
  </si>
  <si>
    <t>RDD</t>
  </si>
  <si>
    <t xml:space="preserve">  Đất rừng đặc dụng</t>
  </si>
  <si>
    <t>1.2.3</t>
  </si>
  <si>
    <t>RPH</t>
  </si>
  <si>
    <t xml:space="preserve">  Đất rừng phòng hộ</t>
  </si>
  <si>
    <t>1.2.2</t>
  </si>
  <si>
    <t>RSX</t>
  </si>
  <si>
    <t xml:space="preserve">  Đất rừng sản xuất</t>
  </si>
  <si>
    <t>1.2.1</t>
  </si>
  <si>
    <t>LNP</t>
  </si>
  <si>
    <t>Đất lâm nghiệp</t>
  </si>
  <si>
    <t>1.2</t>
  </si>
  <si>
    <t>CLN</t>
  </si>
  <si>
    <t>Đất trồng cây lâu năm</t>
  </si>
  <si>
    <t>1.1.2</t>
  </si>
  <si>
    <t>HNK</t>
  </si>
  <si>
    <t xml:space="preserve">   Đất trồng cây hàng năm khác</t>
  </si>
  <si>
    <t>1.1.1.2</t>
  </si>
  <si>
    <t>LUA</t>
  </si>
  <si>
    <t xml:space="preserve">   Đất trồng lúa </t>
  </si>
  <si>
    <t>1.1.1.1</t>
  </si>
  <si>
    <t>CHN</t>
  </si>
  <si>
    <t>Đất trồng cây hàng năm</t>
  </si>
  <si>
    <t>1.1.1</t>
  </si>
  <si>
    <t>SXN</t>
  </si>
  <si>
    <t>Đất sản xuất nông nghiệp</t>
  </si>
  <si>
    <t>1.1</t>
  </si>
  <si>
    <t>NNP</t>
  </si>
  <si>
    <t>Đất nông nghiệp</t>
  </si>
  <si>
    <t>Tổng diện tích đất của đơn vị hành chính (1+2+3)</t>
  </si>
  <si>
    <t>I</t>
  </si>
  <si>
    <t>(9)=(8/6)*100</t>
  </si>
  <si>
    <t>(8)=(6)-(4)</t>
  </si>
  <si>
    <t>-7</t>
  </si>
  <si>
    <t>-6</t>
  </si>
  <si>
    <t>-5</t>
  </si>
  <si>
    <t>-4</t>
  </si>
  <si>
    <t>Cơ cấu (%)</t>
  </si>
  <si>
    <t>Mức tăng/giảm</t>
  </si>
  <si>
    <t>Diện tích</t>
  </si>
  <si>
    <t>Năm 2017</t>
  </si>
  <si>
    <t xml:space="preserve">Năm 2016 </t>
  </si>
  <si>
    <t>Mã</t>
  </si>
  <si>
    <t>Loại đất</t>
  </si>
  <si>
    <t>Thứ tự</t>
  </si>
  <si>
    <t>Đơn vị tính diện tích: ha</t>
  </si>
  <si>
    <t>Ngày nhận báo cáo: Ngày 15/3 năm sau</t>
  </si>
  <si>
    <t>Đơn vị nhận báo cáo: Vụ Kế hoạch - Tài chính</t>
  </si>
  <si>
    <t>BIẾN ĐỘNG DIỆN TÍCH ĐẤT ĐAI CẢ NƯỚC TÍNH ĐẾN NGÀY 31 THÁNG 12 NĂM 2018</t>
  </si>
  <si>
    <t>Ban hành kèm theo Thông tư số 20/2018/TT-BTNMT, ngày 08/11/2018 của Bộ Tài nguyên và Môi trường</t>
  </si>
  <si>
    <t>Đơn vị báo cáo: Tổng cục Quản lý đất đai</t>
  </si>
  <si>
    <t>Biểu số: 0102/BTNMT</t>
  </si>
  <si>
    <t>Xã:….............…......…………</t>
  </si>
  <si>
    <t>Độc lập - Tự do - Hạnh Phúc</t>
  </si>
  <si>
    <t>Đơn vị báo cáo:</t>
  </si>
  <si>
    <t>CỘNG HÒA XÃ HỘI CHỦ NGHĨA VIỆT NAM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</si>
</sst>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9"/>
      <name val="Times New Roman"/>
      <family val="1"/>
    </font>
    <font>
      <sz val="10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sz val="9"/>
      <color theme="1"/>
      <name val="Times New Roman"/>
      <family val="1"/>
    </font>
    <font>
      <b/>
      <sz val="10"/>
      <name val="Times New Roman"/>
      <family val="1"/>
    </font>
    <font>
      <b/>
      <sz val="8"/>
      <color theme="1"/>
      <name val="Times New Roman"/>
      <family val="1"/>
    </font>
    <font>
      <b/>
      <sz val="9"/>
      <color theme="1"/>
      <name val="Times New Roman"/>
      <family val="1"/>
    </font>
    <font>
      <b/>
      <i/>
      <sz val="10"/>
      <name val="Times New Roman"/>
      <family val="1"/>
    </font>
    <font>
      <b/>
      <i/>
      <sz val="10"/>
      <color theme="1"/>
      <name val="Times New Roman"/>
      <family val="1"/>
    </font>
    <font>
      <b/>
      <i/>
      <sz val="8"/>
      <color theme="1"/>
      <name val="Times New Roman"/>
      <family val="1"/>
    </font>
    <font>
      <b/>
      <i/>
      <sz val="9"/>
      <color theme="1"/>
      <name val="Times New Roman"/>
      <family val="1"/>
    </font>
    <font>
      <sz val="6"/>
      <name val="Times New Roman"/>
      <family val="1"/>
    </font>
    <font>
      <b/>
      <sz val="11"/>
      <name val="Times New Roman"/>
      <family val="1"/>
    </font>
    <font>
      <i/>
      <sz val="10"/>
      <name val="Times New Roman"/>
      <family val="1"/>
    </font>
    <font>
      <b/>
      <u/>
      <sz val="12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8">
    <xf numFmtId="0" fontId="0" fillId="0" borderId="0" xfId="0"/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2" fontId="4" fillId="0" borderId="1" xfId="1" applyNumberFormat="1" applyFont="1" applyFill="1" applyBorder="1" applyAlignment="1">
      <alignment vertical="center" wrapText="1"/>
    </xf>
    <xf numFmtId="3" fontId="4" fillId="0" borderId="2" xfId="1" applyNumberFormat="1" applyFont="1" applyFill="1" applyBorder="1" applyAlignment="1">
      <alignment vertical="center" wrapText="1"/>
    </xf>
    <xf numFmtId="43" fontId="4" fillId="0" borderId="3" xfId="1" applyFont="1" applyFill="1" applyBorder="1" applyAlignment="1">
      <alignment vertical="center" wrapText="1"/>
    </xf>
    <xf numFmtId="164" fontId="5" fillId="0" borderId="2" xfId="1" applyNumberFormat="1" applyFont="1" applyFill="1" applyBorder="1" applyAlignment="1">
      <alignment vertical="center" wrapText="1"/>
    </xf>
    <xf numFmtId="164" fontId="6" fillId="0" borderId="3" xfId="1" applyNumberFormat="1" applyFont="1" applyFill="1" applyBorder="1" applyAlignment="1">
      <alignment horizontal="center" vertical="center" wrapText="1"/>
    </xf>
    <xf numFmtId="164" fontId="7" fillId="0" borderId="3" xfId="1" applyNumberFormat="1" applyFont="1" applyFill="1" applyBorder="1" applyAlignment="1">
      <alignment vertical="center" wrapText="1"/>
    </xf>
    <xf numFmtId="164" fontId="7" fillId="0" borderId="4" xfId="1" applyNumberFormat="1" applyFont="1" applyFill="1" applyBorder="1" applyAlignment="1">
      <alignment horizontal="right" vertical="center" wrapText="1"/>
    </xf>
    <xf numFmtId="2" fontId="4" fillId="0" borderId="5" xfId="1" applyNumberFormat="1" applyFont="1" applyFill="1" applyBorder="1" applyAlignment="1">
      <alignment vertical="center" wrapText="1"/>
    </xf>
    <xf numFmtId="3" fontId="4" fillId="0" borderId="6" xfId="1" applyNumberFormat="1" applyFont="1" applyFill="1" applyBorder="1" applyAlignment="1">
      <alignment vertical="center" wrapText="1"/>
    </xf>
    <xf numFmtId="43" fontId="4" fillId="0" borderId="7" xfId="1" applyFont="1" applyFill="1" applyBorder="1" applyAlignment="1">
      <alignment vertical="center" wrapText="1"/>
    </xf>
    <xf numFmtId="164" fontId="5" fillId="0" borderId="6" xfId="1" applyNumberFormat="1" applyFont="1" applyFill="1" applyBorder="1" applyAlignment="1">
      <alignment vertical="center" wrapText="1"/>
    </xf>
    <xf numFmtId="164" fontId="6" fillId="0" borderId="7" xfId="1" applyNumberFormat="1" applyFont="1" applyFill="1" applyBorder="1" applyAlignment="1">
      <alignment horizontal="center" vertical="center" wrapText="1"/>
    </xf>
    <xf numFmtId="164" fontId="7" fillId="0" borderId="7" xfId="1" applyNumberFormat="1" applyFont="1" applyFill="1" applyBorder="1" applyAlignment="1">
      <alignment vertical="center" wrapText="1"/>
    </xf>
    <xf numFmtId="164" fontId="7" fillId="0" borderId="8" xfId="1" applyNumberFormat="1" applyFont="1" applyFill="1" applyBorder="1" applyAlignment="1">
      <alignment horizontal="right" vertical="center" wrapText="1"/>
    </xf>
    <xf numFmtId="0" fontId="8" fillId="0" borderId="0" xfId="0" applyFont="1" applyFill="1" applyAlignment="1">
      <alignment vertical="center" wrapText="1"/>
    </xf>
    <xf numFmtId="164" fontId="4" fillId="0" borderId="6" xfId="1" applyNumberFormat="1" applyFont="1" applyFill="1" applyBorder="1" applyAlignment="1">
      <alignment vertical="center" wrapText="1"/>
    </xf>
    <xf numFmtId="164" fontId="9" fillId="0" borderId="7" xfId="1" applyNumberFormat="1" applyFont="1" applyFill="1" applyBorder="1" applyAlignment="1">
      <alignment horizontal="center" vertical="center" wrapText="1"/>
    </xf>
    <xf numFmtId="164" fontId="10" fillId="0" borderId="7" xfId="1" applyNumberFormat="1" applyFont="1" applyFill="1" applyBorder="1" applyAlignment="1">
      <alignment vertical="center" wrapText="1"/>
    </xf>
    <xf numFmtId="164" fontId="10" fillId="0" borderId="8" xfId="1" applyNumberFormat="1" applyFont="1" applyFill="1" applyBorder="1" applyAlignment="1">
      <alignment horizontal="right" vertical="center" wrapText="1"/>
    </xf>
    <xf numFmtId="164" fontId="6" fillId="0" borderId="9" xfId="1" applyNumberFormat="1" applyFont="1" applyFill="1" applyBorder="1" applyAlignment="1">
      <alignment horizontal="center" vertical="center" wrapText="1"/>
    </xf>
    <xf numFmtId="164" fontId="7" fillId="0" borderId="9" xfId="1" applyNumberFormat="1" applyFont="1" applyFill="1" applyBorder="1" applyAlignment="1">
      <alignment vertical="center" wrapText="1"/>
    </xf>
    <xf numFmtId="164" fontId="7" fillId="0" borderId="10" xfId="1" applyNumberFormat="1" applyFont="1" applyFill="1" applyBorder="1" applyAlignment="1">
      <alignment horizontal="right" vertical="center" wrapText="1"/>
    </xf>
    <xf numFmtId="164" fontId="4" fillId="0" borderId="7" xfId="1" applyNumberFormat="1" applyFont="1" applyFill="1" applyBorder="1" applyAlignment="1">
      <alignment vertical="center" wrapText="1"/>
    </xf>
    <xf numFmtId="0" fontId="11" fillId="0" borderId="0" xfId="0" applyFont="1" applyFill="1" applyAlignment="1">
      <alignment vertical="center" wrapText="1"/>
    </xf>
    <xf numFmtId="164" fontId="12" fillId="0" borderId="6" xfId="1" applyNumberFormat="1" applyFont="1" applyFill="1" applyBorder="1" applyAlignment="1">
      <alignment vertical="center" wrapText="1"/>
    </xf>
    <xf numFmtId="164" fontId="13" fillId="0" borderId="7" xfId="1" applyNumberFormat="1" applyFont="1" applyFill="1" applyBorder="1" applyAlignment="1">
      <alignment horizontal="center" vertical="center" wrapText="1"/>
    </xf>
    <xf numFmtId="164" fontId="14" fillId="0" borderId="7" xfId="1" applyNumberFormat="1" applyFont="1" applyFill="1" applyBorder="1" applyAlignment="1">
      <alignment vertical="center" wrapText="1"/>
    </xf>
    <xf numFmtId="164" fontId="14" fillId="0" borderId="8" xfId="1" applyNumberFormat="1" applyFont="1" applyFill="1" applyBorder="1" applyAlignment="1">
      <alignment horizontal="right" vertical="center" wrapText="1"/>
    </xf>
    <xf numFmtId="43" fontId="12" fillId="0" borderId="6" xfId="1" applyNumberFormat="1" applyFont="1" applyFill="1" applyBorder="1" applyAlignment="1">
      <alignment vertical="center" wrapText="1"/>
    </xf>
    <xf numFmtId="43" fontId="5" fillId="0" borderId="6" xfId="1" applyNumberFormat="1" applyFont="1" applyFill="1" applyBorder="1" applyAlignment="1">
      <alignment vertical="center" wrapText="1"/>
    </xf>
    <xf numFmtId="164" fontId="9" fillId="0" borderId="6" xfId="1" applyNumberFormat="1" applyFont="1" applyFill="1" applyBorder="1" applyAlignment="1">
      <alignment horizontal="center" vertical="center" wrapText="1"/>
    </xf>
    <xf numFmtId="164" fontId="10" fillId="0" borderId="6" xfId="1" applyNumberFormat="1" applyFont="1" applyFill="1" applyBorder="1" applyAlignment="1">
      <alignment vertical="center" wrapText="1"/>
    </xf>
    <xf numFmtId="164" fontId="10" fillId="0" borderId="11" xfId="1" applyNumberFormat="1" applyFont="1" applyFill="1" applyBorder="1" applyAlignment="1">
      <alignment horizontal="right" vertical="center" wrapText="1"/>
    </xf>
    <xf numFmtId="164" fontId="10" fillId="0" borderId="12" xfId="1" applyNumberFormat="1" applyFont="1" applyFill="1" applyBorder="1" applyAlignment="1">
      <alignment horizontal="center" vertical="center" wrapText="1"/>
    </xf>
    <xf numFmtId="38" fontId="15" fillId="0" borderId="13" xfId="0" applyNumberFormat="1" applyFont="1" applyFill="1" applyBorder="1" applyAlignment="1">
      <alignment horizontal="center" vertical="center" wrapText="1"/>
    </xf>
    <xf numFmtId="38" fontId="15" fillId="0" borderId="0" xfId="0" applyNumberFormat="1" applyFont="1" applyFill="1" applyBorder="1" applyAlignment="1">
      <alignment horizontal="center" vertical="center" wrapText="1"/>
    </xf>
    <xf numFmtId="38" fontId="2" fillId="0" borderId="14" xfId="1" applyNumberFormat="1" applyFont="1" applyFill="1" applyBorder="1" applyAlignment="1">
      <alignment horizontal="center" vertical="center" wrapText="1"/>
    </xf>
    <xf numFmtId="38" fontId="2" fillId="0" borderId="15" xfId="1" applyNumberFormat="1" applyFont="1" applyFill="1" applyBorder="1" applyAlignment="1">
      <alignment horizontal="center" vertical="center" wrapText="1"/>
    </xf>
    <xf numFmtId="38" fontId="2" fillId="0" borderId="15" xfId="1" quotePrefix="1" applyNumberFormat="1" applyFont="1" applyFill="1" applyBorder="1" applyAlignment="1">
      <alignment horizontal="center" vertical="center" wrapText="1"/>
    </xf>
    <xf numFmtId="38" fontId="2" fillId="0" borderId="16" xfId="1" applyNumberFormat="1" applyFont="1" applyFill="1" applyBorder="1" applyAlignment="1">
      <alignment horizontal="center" vertical="center" wrapText="1"/>
    </xf>
    <xf numFmtId="164" fontId="16" fillId="0" borderId="17" xfId="1" applyNumberFormat="1" applyFont="1" applyFill="1" applyBorder="1" applyAlignment="1">
      <alignment vertical="center" wrapText="1"/>
    </xf>
    <xf numFmtId="164" fontId="16" fillId="0" borderId="18" xfId="1" applyNumberFormat="1" applyFont="1" applyFill="1" applyBorder="1" applyAlignment="1">
      <alignment vertical="center" wrapText="1"/>
    </xf>
    <xf numFmtId="164" fontId="16" fillId="0" borderId="19" xfId="1" applyNumberFormat="1" applyFont="1" applyFill="1" applyBorder="1" applyAlignment="1">
      <alignment horizontal="center" vertical="center" wrapText="1"/>
    </xf>
    <xf numFmtId="164" fontId="16" fillId="0" borderId="7" xfId="1" applyNumberFormat="1" applyFont="1" applyFill="1" applyBorder="1" applyAlignment="1">
      <alignment vertical="center" wrapText="1"/>
    </xf>
    <xf numFmtId="164" fontId="16" fillId="0" borderId="8" xfId="1" applyNumberFormat="1" applyFont="1" applyFill="1" applyBorder="1" applyAlignment="1">
      <alignment vertical="center" wrapText="1"/>
    </xf>
    <xf numFmtId="164" fontId="16" fillId="0" borderId="20" xfId="1" applyNumberFormat="1" applyFont="1" applyFill="1" applyBorder="1" applyAlignment="1">
      <alignment horizontal="center" vertical="center" wrapText="1"/>
    </xf>
    <xf numFmtId="164" fontId="16" fillId="0" borderId="21" xfId="1" applyNumberFormat="1" applyFont="1" applyFill="1" applyBorder="1" applyAlignment="1">
      <alignment horizontal="center" vertical="center" wrapText="1"/>
    </xf>
    <xf numFmtId="164" fontId="16" fillId="0" borderId="22" xfId="1" applyNumberFormat="1" applyFont="1" applyFill="1" applyBorder="1" applyAlignment="1">
      <alignment horizontal="center" vertical="center" wrapText="1"/>
    </xf>
    <xf numFmtId="164" fontId="16" fillId="0" borderId="23" xfId="1" applyNumberFormat="1" applyFont="1" applyFill="1" applyBorder="1" applyAlignment="1">
      <alignment horizontal="center" vertical="center" wrapText="1"/>
    </xf>
    <xf numFmtId="164" fontId="16" fillId="0" borderId="24" xfId="1" applyNumberFormat="1" applyFont="1" applyFill="1" applyBorder="1" applyAlignment="1">
      <alignment horizontal="center" vertical="center" wrapText="1"/>
    </xf>
    <xf numFmtId="164" fontId="1" fillId="0" borderId="25" xfId="1" applyNumberFormat="1" applyFont="1" applyFill="1" applyBorder="1" applyAlignment="1">
      <alignment horizontal="right" vertical="top"/>
    </xf>
    <xf numFmtId="164" fontId="1" fillId="0" borderId="0" xfId="1" applyNumberFormat="1" applyFont="1" applyFill="1" applyAlignment="1">
      <alignment vertical="center" wrapText="1"/>
    </xf>
    <xf numFmtId="164" fontId="2" fillId="0" borderId="0" xfId="1" applyNumberFormat="1" applyFont="1" applyFill="1" applyAlignment="1">
      <alignment horizontal="center" vertical="center" wrapText="1"/>
    </xf>
    <xf numFmtId="164" fontId="1" fillId="0" borderId="0" xfId="1" applyNumberFormat="1" applyFont="1" applyFill="1" applyAlignment="1">
      <alignment horizontal="left" vertical="center" wrapText="1"/>
    </xf>
    <xf numFmtId="0" fontId="17" fillId="0" borderId="0" xfId="0" applyFont="1" applyFill="1" applyAlignment="1">
      <alignment vertical="center" wrapText="1"/>
    </xf>
    <xf numFmtId="164" fontId="17" fillId="0" borderId="0" xfId="1" applyNumberFormat="1" applyFont="1" applyFill="1" applyAlignment="1">
      <alignment horizontal="center" vertical="center" wrapText="1"/>
    </xf>
    <xf numFmtId="164" fontId="17" fillId="0" borderId="0" xfId="1" applyNumberFormat="1" applyFont="1" applyFill="1" applyAlignment="1">
      <alignment horizontal="center" vertical="center" wrapText="1"/>
    </xf>
    <xf numFmtId="164" fontId="1" fillId="0" borderId="0" xfId="1" applyNumberFormat="1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164" fontId="16" fillId="0" borderId="0" xfId="1" applyNumberFormat="1" applyFont="1" applyFill="1" applyAlignment="1">
      <alignment horizontal="center" vertical="center" wrapText="1"/>
    </xf>
    <xf numFmtId="164" fontId="8" fillId="0" borderId="0" xfId="1" applyNumberFormat="1" applyFont="1" applyFill="1" applyAlignment="1">
      <alignment horizontal="left" vertical="center" wrapText="1"/>
    </xf>
    <xf numFmtId="164" fontId="2" fillId="0" borderId="0" xfId="1" applyNumberFormat="1" applyFont="1" applyFill="1" applyAlignment="1">
      <alignment vertical="center" wrapText="1"/>
    </xf>
    <xf numFmtId="164" fontId="18" fillId="0" borderId="0" xfId="1" applyNumberFormat="1" applyFont="1" applyFill="1" applyAlignment="1">
      <alignment horizontal="center" vertical="center" wrapText="1"/>
    </xf>
    <xf numFmtId="164" fontId="19" fillId="0" borderId="0" xfId="1" applyNumberFormat="1" applyFont="1" applyFill="1" applyAlignment="1">
      <alignment horizontal="center" vertical="center" wrapText="1"/>
    </xf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L48"/>
  <sheetViews>
    <sheetView tabSelected="1" topLeftCell="A3" workbookViewId="0">
      <selection activeCell="G58" sqref="G58"/>
    </sheetView>
  </sheetViews>
  <sheetFormatPr defaultRowHeight="12.75" x14ac:dyDescent="0.25"/>
  <cols>
    <col min="1" max="1" width="8.7109375" style="3" customWidth="1"/>
    <col min="2" max="2" width="44.5703125" style="1" customWidth="1"/>
    <col min="3" max="3" width="8.85546875" style="2" customWidth="1"/>
    <col min="4" max="4" width="14.7109375" style="1" customWidth="1"/>
    <col min="5" max="5" width="12.85546875" style="1" customWidth="1"/>
    <col min="6" max="6" width="14.42578125" style="1" customWidth="1"/>
    <col min="7" max="7" width="14.140625" style="1" customWidth="1"/>
    <col min="8" max="8" width="15.7109375" style="1" customWidth="1"/>
    <col min="9" max="9" width="15.42578125" style="1" customWidth="1"/>
    <col min="10" max="10" width="6.7109375" style="1" customWidth="1"/>
    <col min="11" max="16384" width="9.140625" style="1"/>
  </cols>
  <sheetData>
    <row r="1" spans="1:90" ht="16.5" hidden="1" customHeight="1" x14ac:dyDescent="0.25">
      <c r="A1" s="57"/>
      <c r="B1" s="56"/>
      <c r="C1" s="67" t="s">
        <v>134</v>
      </c>
      <c r="D1" s="67"/>
      <c r="E1" s="67"/>
      <c r="F1" s="67"/>
      <c r="G1" s="67"/>
      <c r="H1" s="67"/>
      <c r="I1" s="56" t="s">
        <v>133</v>
      </c>
    </row>
    <row r="2" spans="1:90" ht="17.25" hidden="1" customHeight="1" x14ac:dyDescent="0.25">
      <c r="A2" s="57"/>
      <c r="B2" s="56"/>
      <c r="C2" s="66" t="s">
        <v>132</v>
      </c>
      <c r="D2" s="66"/>
      <c r="E2" s="66"/>
      <c r="F2" s="66"/>
      <c r="G2" s="66"/>
      <c r="H2" s="66"/>
      <c r="I2" s="65" t="s">
        <v>131</v>
      </c>
    </row>
    <row r="3" spans="1:90" ht="21.75" customHeight="1" x14ac:dyDescent="0.25">
      <c r="A3" s="64" t="s">
        <v>130</v>
      </c>
      <c r="B3" s="64"/>
      <c r="H3" s="62" t="s">
        <v>129</v>
      </c>
      <c r="I3" s="62"/>
    </row>
    <row r="4" spans="1:90" s="58" customFormat="1" ht="37.5" customHeight="1" x14ac:dyDescent="0.25">
      <c r="A4" s="61" t="s">
        <v>128</v>
      </c>
      <c r="B4" s="61"/>
      <c r="C4" s="63" t="s">
        <v>127</v>
      </c>
      <c r="D4" s="63"/>
      <c r="E4" s="63"/>
      <c r="F4" s="63"/>
      <c r="G4" s="63"/>
      <c r="H4" s="62" t="s">
        <v>126</v>
      </c>
      <c r="I4" s="62"/>
    </row>
    <row r="5" spans="1:90" s="58" customFormat="1" ht="20.25" customHeight="1" x14ac:dyDescent="0.25">
      <c r="A5" s="61" t="s">
        <v>125</v>
      </c>
      <c r="B5" s="61"/>
      <c r="C5" s="60"/>
      <c r="D5" s="60"/>
      <c r="E5" s="60"/>
      <c r="F5" s="60"/>
      <c r="G5" s="60"/>
      <c r="H5" s="59"/>
      <c r="I5" s="59"/>
    </row>
    <row r="6" spans="1:90" ht="19.5" customHeight="1" thickBot="1" x14ac:dyDescent="0.3">
      <c r="A6" s="57"/>
      <c r="B6" s="55"/>
      <c r="C6" s="56"/>
      <c r="D6" s="55"/>
      <c r="E6" s="55"/>
      <c r="F6" s="55"/>
      <c r="G6" s="54" t="s">
        <v>124</v>
      </c>
      <c r="H6" s="54"/>
      <c r="I6" s="54"/>
    </row>
    <row r="7" spans="1:90" ht="27" customHeight="1" x14ac:dyDescent="0.25">
      <c r="A7" s="53" t="s">
        <v>123</v>
      </c>
      <c r="B7" s="52" t="s">
        <v>122</v>
      </c>
      <c r="C7" s="52" t="s">
        <v>121</v>
      </c>
      <c r="D7" s="51" t="s">
        <v>120</v>
      </c>
      <c r="E7" s="51"/>
      <c r="F7" s="51" t="s">
        <v>119</v>
      </c>
      <c r="G7" s="51"/>
      <c r="H7" s="50" t="s">
        <v>117</v>
      </c>
      <c r="I7" s="49"/>
    </row>
    <row r="8" spans="1:90" ht="45" customHeight="1" x14ac:dyDescent="0.25">
      <c r="A8" s="48"/>
      <c r="B8" s="47"/>
      <c r="C8" s="47"/>
      <c r="D8" s="46" t="s">
        <v>118</v>
      </c>
      <c r="E8" s="46" t="s">
        <v>116</v>
      </c>
      <c r="F8" s="46" t="s">
        <v>118</v>
      </c>
      <c r="G8" s="46" t="s">
        <v>116</v>
      </c>
      <c r="H8" s="45" t="s">
        <v>117</v>
      </c>
      <c r="I8" s="44" t="s">
        <v>116</v>
      </c>
    </row>
    <row r="9" spans="1:90" s="38" customFormat="1" ht="17.25" customHeight="1" x14ac:dyDescent="0.25">
      <c r="A9" s="43">
        <v>-1</v>
      </c>
      <c r="B9" s="41">
        <v>-2</v>
      </c>
      <c r="C9" s="41">
        <v>-3</v>
      </c>
      <c r="D9" s="42" t="s">
        <v>115</v>
      </c>
      <c r="E9" s="42" t="s">
        <v>114</v>
      </c>
      <c r="F9" s="42" t="s">
        <v>113</v>
      </c>
      <c r="G9" s="42" t="s">
        <v>112</v>
      </c>
      <c r="H9" s="41" t="s">
        <v>111</v>
      </c>
      <c r="I9" s="40" t="s">
        <v>110</v>
      </c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</row>
    <row r="10" spans="1:90" s="18" customFormat="1" ht="16.5" customHeight="1" x14ac:dyDescent="0.25">
      <c r="A10" s="22" t="s">
        <v>109</v>
      </c>
      <c r="B10" s="21" t="s">
        <v>108</v>
      </c>
      <c r="C10" s="37"/>
      <c r="D10" s="19">
        <v>33123567.9911636</v>
      </c>
      <c r="E10" s="19">
        <v>100</v>
      </c>
      <c r="F10" s="19">
        <v>33123597.088147596</v>
      </c>
      <c r="G10" s="19">
        <v>100</v>
      </c>
      <c r="H10" s="12">
        <f>F10-D10</f>
        <v>29.09698399528861</v>
      </c>
      <c r="I10" s="11">
        <f>H10/F10*100</f>
        <v>8.7843672044000926E-5</v>
      </c>
    </row>
    <row r="11" spans="1:90" s="18" customFormat="1" ht="16.5" customHeight="1" x14ac:dyDescent="0.25">
      <c r="A11" s="36">
        <v>1</v>
      </c>
      <c r="B11" s="35" t="s">
        <v>107</v>
      </c>
      <c r="C11" s="34" t="s">
        <v>106</v>
      </c>
      <c r="D11" s="19">
        <v>27268589.137202997</v>
      </c>
      <c r="E11" s="13">
        <f>D11/$F$10*100</f>
        <v>82.323755673746973</v>
      </c>
      <c r="F11" s="19">
        <v>27289453.625360999</v>
      </c>
      <c r="G11" s="13">
        <f>F11/$F$10*100</f>
        <v>82.386745475556495</v>
      </c>
      <c r="H11" s="12">
        <f>F11-D11</f>
        <v>20864.488158002496</v>
      </c>
      <c r="I11" s="11">
        <f>H11/F11*100</f>
        <v>7.6456232669357777E-2</v>
      </c>
    </row>
    <row r="12" spans="1:90" s="27" customFormat="1" ht="16.5" customHeight="1" x14ac:dyDescent="0.25">
      <c r="A12" s="31" t="s">
        <v>105</v>
      </c>
      <c r="B12" s="30" t="s">
        <v>104</v>
      </c>
      <c r="C12" s="29" t="s">
        <v>103</v>
      </c>
      <c r="D12" s="28">
        <v>11508009.863195</v>
      </c>
      <c r="E12" s="13">
        <f>D12/$F$10*100</f>
        <v>34.742633273101966</v>
      </c>
      <c r="F12" s="28">
        <v>11498496.511698</v>
      </c>
      <c r="G12" s="13">
        <f>F12/$F$10*100</f>
        <v>34.713912505029334</v>
      </c>
      <c r="H12" s="12">
        <f>F12-D12</f>
        <v>-9513.3514970000833</v>
      </c>
      <c r="I12" s="11">
        <f>H12/F12*100</f>
        <v>-8.2735612323938806E-2</v>
      </c>
    </row>
    <row r="13" spans="1:90" ht="16.5" customHeight="1" x14ac:dyDescent="0.25">
      <c r="A13" s="17" t="s">
        <v>102</v>
      </c>
      <c r="B13" s="16" t="s">
        <v>101</v>
      </c>
      <c r="C13" s="15" t="s">
        <v>100</v>
      </c>
      <c r="D13" s="14">
        <v>6969302.5741790002</v>
      </c>
      <c r="E13" s="13">
        <f>D13/$F$10*100</f>
        <v>21.040295097276076</v>
      </c>
      <c r="F13" s="14">
        <v>6952081.741769</v>
      </c>
      <c r="G13" s="13">
        <f>F13/$F$10*100</f>
        <v>20.988305476812538</v>
      </c>
      <c r="H13" s="12">
        <f>F13-D13</f>
        <v>-17220.832410000265</v>
      </c>
      <c r="I13" s="11">
        <f>H13/F13*100</f>
        <v>-0.24770756515325895</v>
      </c>
    </row>
    <row r="14" spans="1:90" ht="16.5" customHeight="1" x14ac:dyDescent="0.25">
      <c r="A14" s="17" t="s">
        <v>99</v>
      </c>
      <c r="B14" s="16" t="s">
        <v>98</v>
      </c>
      <c r="C14" s="15" t="s">
        <v>97</v>
      </c>
      <c r="D14" s="14">
        <v>4126429.5970329996</v>
      </c>
      <c r="E14" s="13">
        <f>D14/$F$10*100</f>
        <v>12.457673561394495</v>
      </c>
      <c r="F14" s="14">
        <v>4120497.8605510001</v>
      </c>
      <c r="G14" s="13">
        <f>F14/$F$10*100</f>
        <v>12.439765673956382</v>
      </c>
      <c r="H14" s="12">
        <f>F14-D14</f>
        <v>-5931.7364819995128</v>
      </c>
      <c r="I14" s="11">
        <f>H14/F14*100</f>
        <v>-0.14395679072640777</v>
      </c>
    </row>
    <row r="15" spans="1:90" ht="16.5" customHeight="1" x14ac:dyDescent="0.25">
      <c r="A15" s="17" t="s">
        <v>96</v>
      </c>
      <c r="B15" s="16" t="s">
        <v>95</v>
      </c>
      <c r="C15" s="15" t="s">
        <v>94</v>
      </c>
      <c r="D15" s="14">
        <v>2842872.9771459997</v>
      </c>
      <c r="E15" s="13">
        <f>D15/$F$10*100</f>
        <v>8.5826215358815805</v>
      </c>
      <c r="F15" s="14">
        <v>2831583.8812180003</v>
      </c>
      <c r="G15" s="13">
        <f>F15/$F$10*100</f>
        <v>8.5485398028561566</v>
      </c>
      <c r="H15" s="12">
        <f>F15-D15</f>
        <v>-11289.095927999355</v>
      </c>
      <c r="I15" s="11">
        <f>H15/F15*100</f>
        <v>-0.39868484924216235</v>
      </c>
    </row>
    <row r="16" spans="1:90" ht="16.5" customHeight="1" x14ac:dyDescent="0.25">
      <c r="A16" s="17" t="s">
        <v>93</v>
      </c>
      <c r="B16" s="16" t="s">
        <v>92</v>
      </c>
      <c r="C16" s="15" t="s">
        <v>91</v>
      </c>
      <c r="D16" s="14">
        <v>4538707.289016</v>
      </c>
      <c r="E16" s="13">
        <f>D16/$F$10*100</f>
        <v>13.702338175825886</v>
      </c>
      <c r="F16" s="14">
        <v>4546414.7699290002</v>
      </c>
      <c r="G16" s="13">
        <f>F16/$F$10*100</f>
        <v>13.725607028216796</v>
      </c>
      <c r="H16" s="12">
        <f>F16-D16</f>
        <v>7707.4809130001813</v>
      </c>
      <c r="I16" s="11">
        <f>H16/F16*100</f>
        <v>0.16952876723829019</v>
      </c>
    </row>
    <row r="17" spans="1:9" s="27" customFormat="1" ht="13.5" x14ac:dyDescent="0.25">
      <c r="A17" s="31" t="s">
        <v>90</v>
      </c>
      <c r="B17" s="30" t="s">
        <v>89</v>
      </c>
      <c r="C17" s="29" t="s">
        <v>88</v>
      </c>
      <c r="D17" s="28">
        <v>14910512.852771997</v>
      </c>
      <c r="E17" s="13">
        <f>D17/$F$10*100</f>
        <v>45.014775457787856</v>
      </c>
      <c r="F17" s="28">
        <v>14940862.850631999</v>
      </c>
      <c r="G17" s="13">
        <f>F17/$F$10*100</f>
        <v>45.106401973408232</v>
      </c>
      <c r="H17" s="12">
        <f>F17-D17</f>
        <v>30349.9978600014</v>
      </c>
      <c r="I17" s="11">
        <f>H17/F17*100</f>
        <v>0.20313417078664633</v>
      </c>
    </row>
    <row r="18" spans="1:9" x14ac:dyDescent="0.25">
      <c r="A18" s="17" t="s">
        <v>87</v>
      </c>
      <c r="B18" s="16" t="s">
        <v>86</v>
      </c>
      <c r="C18" s="15" t="s">
        <v>85</v>
      </c>
      <c r="D18" s="14">
        <v>7479366.2711059991</v>
      </c>
      <c r="E18" s="13">
        <f>D18/$F$10*100</f>
        <v>22.580175248485595</v>
      </c>
      <c r="F18" s="14">
        <v>7480415.3457260001</v>
      </c>
      <c r="G18" s="13">
        <f>F18/$F$10*100</f>
        <v>22.583342400341746</v>
      </c>
      <c r="H18" s="12">
        <f>F18-D18</f>
        <v>1049.074620001018</v>
      </c>
      <c r="I18" s="11">
        <f>H18/F18*100</f>
        <v>1.4024283031294726E-2</v>
      </c>
    </row>
    <row r="19" spans="1:9" x14ac:dyDescent="0.25">
      <c r="A19" s="17" t="s">
        <v>84</v>
      </c>
      <c r="B19" s="16" t="s">
        <v>83</v>
      </c>
      <c r="C19" s="15" t="s">
        <v>82</v>
      </c>
      <c r="D19" s="14">
        <v>5238968.2281460008</v>
      </c>
      <c r="E19" s="13">
        <f>D19/$F$10*100</f>
        <v>15.816422999604193</v>
      </c>
      <c r="F19" s="14">
        <v>5256920.388075999</v>
      </c>
      <c r="G19" s="13">
        <f>F19/$F$10*100</f>
        <v>15.870620494768211</v>
      </c>
      <c r="H19" s="12">
        <f>F19-D19</f>
        <v>17952.159929998219</v>
      </c>
      <c r="I19" s="11">
        <f>H19/F19*100</f>
        <v>0.34149575425791451</v>
      </c>
    </row>
    <row r="20" spans="1:9" x14ac:dyDescent="0.25">
      <c r="A20" s="17" t="s">
        <v>81</v>
      </c>
      <c r="B20" s="16" t="s">
        <v>80</v>
      </c>
      <c r="C20" s="15" t="s">
        <v>79</v>
      </c>
      <c r="D20" s="14">
        <v>2192178.3535199999</v>
      </c>
      <c r="E20" s="13">
        <f>D20/$F$10*100</f>
        <v>6.6181772096980769</v>
      </c>
      <c r="F20" s="14">
        <v>2203527.1168299997</v>
      </c>
      <c r="G20" s="13">
        <f>F20/$F$10*100</f>
        <v>6.6524390782982739</v>
      </c>
      <c r="H20" s="12">
        <f>F20-D20</f>
        <v>11348.763309999835</v>
      </c>
      <c r="I20" s="11">
        <f>H20/F20*100</f>
        <v>0.51502716818507766</v>
      </c>
    </row>
    <row r="21" spans="1:9" s="27" customFormat="1" ht="13.5" x14ac:dyDescent="0.25">
      <c r="A21" s="31" t="s">
        <v>78</v>
      </c>
      <c r="B21" s="30" t="s">
        <v>77</v>
      </c>
      <c r="C21" s="29" t="s">
        <v>76</v>
      </c>
      <c r="D21" s="28">
        <v>796053.04311600002</v>
      </c>
      <c r="E21" s="13">
        <f>D21/$F$10*100</f>
        <v>2.4032807819681112</v>
      </c>
      <c r="F21" s="28">
        <v>795311.19980100007</v>
      </c>
      <c r="G21" s="13">
        <f>F21/$F$10*100</f>
        <v>2.4010411601268427</v>
      </c>
      <c r="H21" s="12">
        <f>F21-D21</f>
        <v>-741.84331499994732</v>
      </c>
      <c r="I21" s="11">
        <f>H21/F21*100</f>
        <v>-9.3277111548984687E-2</v>
      </c>
    </row>
    <row r="22" spans="1:9" s="27" customFormat="1" ht="13.5" x14ac:dyDescent="0.25">
      <c r="A22" s="31" t="s">
        <v>75</v>
      </c>
      <c r="B22" s="30" t="s">
        <v>74</v>
      </c>
      <c r="C22" s="29" t="s">
        <v>73</v>
      </c>
      <c r="D22" s="28">
        <v>17154.905500000001</v>
      </c>
      <c r="E22" s="13">
        <f>D22/$F$10*100</f>
        <v>5.1790587400117938E-2</v>
      </c>
      <c r="F22" s="28">
        <v>17005.22522</v>
      </c>
      <c r="G22" s="13">
        <f>F22/$F$10*100</f>
        <v>5.1338703265669389E-2</v>
      </c>
      <c r="H22" s="12">
        <f>F22-D22</f>
        <v>-149.68028000000049</v>
      </c>
      <c r="I22" s="11">
        <f>H22/F22*100</f>
        <v>-0.8802016913246179</v>
      </c>
    </row>
    <row r="23" spans="1:9" s="27" customFormat="1" ht="13.5" x14ac:dyDescent="0.25">
      <c r="A23" s="31" t="s">
        <v>72</v>
      </c>
      <c r="B23" s="30" t="s">
        <v>71</v>
      </c>
      <c r="C23" s="29" t="s">
        <v>70</v>
      </c>
      <c r="D23" s="28">
        <v>36858.472619999993</v>
      </c>
      <c r="E23" s="13">
        <f>D23/$F$10*100</f>
        <v>0.11127557348893373</v>
      </c>
      <c r="F23" s="28">
        <v>37777.838009999992</v>
      </c>
      <c r="G23" s="13">
        <f>F23/$F$10*100</f>
        <v>0.11405113372640859</v>
      </c>
      <c r="H23" s="12">
        <f>F23-D23</f>
        <v>919.36538999999902</v>
      </c>
      <c r="I23" s="11">
        <f>H23/F23*100</f>
        <v>2.4336103875416009</v>
      </c>
    </row>
    <row r="24" spans="1:9" s="18" customFormat="1" x14ac:dyDescent="0.25">
      <c r="A24" s="22">
        <v>2</v>
      </c>
      <c r="B24" s="21" t="s">
        <v>69</v>
      </c>
      <c r="C24" s="20" t="s">
        <v>68</v>
      </c>
      <c r="D24" s="19">
        <v>3749674.1336385985</v>
      </c>
      <c r="E24" s="13">
        <f>D24/$F$10*100</f>
        <v>11.320250405353228</v>
      </c>
      <c r="F24" s="19">
        <v>3773750.3769495985</v>
      </c>
      <c r="G24" s="13">
        <f>F24/$F$10*100</f>
        <v>11.392936482432747</v>
      </c>
      <c r="H24" s="12">
        <f>F24-D24</f>
        <v>24076.243311000057</v>
      </c>
      <c r="I24" s="11">
        <f>H24/F24*100</f>
        <v>0.63799247184074181</v>
      </c>
    </row>
    <row r="25" spans="1:9" s="27" customFormat="1" ht="13.5" x14ac:dyDescent="0.25">
      <c r="A25" s="31" t="s">
        <v>67</v>
      </c>
      <c r="B25" s="30" t="s">
        <v>66</v>
      </c>
      <c r="C25" s="29" t="s">
        <v>65</v>
      </c>
      <c r="D25" s="28">
        <v>714925.84469454014</v>
      </c>
      <c r="E25" s="13">
        <f>D25/$F$10*100</f>
        <v>2.1583581118681021</v>
      </c>
      <c r="F25" s="28">
        <v>721675.73933754</v>
      </c>
      <c r="G25" s="13">
        <f>F25/$F$10*100</f>
        <v>2.1787360153459079</v>
      </c>
      <c r="H25" s="12">
        <f>F25-D25</f>
        <v>6749.8946429998614</v>
      </c>
      <c r="I25" s="11">
        <f>H25/F25*100</f>
        <v>0.93530851531685222</v>
      </c>
    </row>
    <row r="26" spans="1:9" ht="16.5" customHeight="1" x14ac:dyDescent="0.25">
      <c r="A26" s="17" t="s">
        <v>64</v>
      </c>
      <c r="B26" s="16" t="s">
        <v>63</v>
      </c>
      <c r="C26" s="15" t="s">
        <v>62</v>
      </c>
      <c r="D26" s="14">
        <v>556043.65715953999</v>
      </c>
      <c r="E26" s="13">
        <f>D26/$F$10*100</f>
        <v>1.6786934573555283</v>
      </c>
      <c r="F26" s="14">
        <v>558774.15556653996</v>
      </c>
      <c r="G26" s="13">
        <f>F26/$F$10*100</f>
        <v>1.6869368205377746</v>
      </c>
      <c r="H26" s="12">
        <f>F26-D26</f>
        <v>2730.4984069999773</v>
      </c>
      <c r="I26" s="11">
        <f>H26/F26*100</f>
        <v>0.48865867896691295</v>
      </c>
    </row>
    <row r="27" spans="1:9" ht="16.5" customHeight="1" x14ac:dyDescent="0.25">
      <c r="A27" s="17" t="s">
        <v>61</v>
      </c>
      <c r="B27" s="16" t="s">
        <v>60</v>
      </c>
      <c r="C27" s="15" t="s">
        <v>59</v>
      </c>
      <c r="D27" s="14">
        <v>158882.18753499998</v>
      </c>
      <c r="E27" s="13">
        <f>D27/$F$10*100</f>
        <v>0.47966465451257334</v>
      </c>
      <c r="F27" s="14">
        <v>162901.58377099998</v>
      </c>
      <c r="G27" s="13">
        <f>F27/$F$10*100</f>
        <v>0.49179919480813272</v>
      </c>
      <c r="H27" s="12">
        <f>F27-D27</f>
        <v>4019.3962360000005</v>
      </c>
      <c r="I27" s="11">
        <f>H27/F27*100</f>
        <v>2.4673770155913859</v>
      </c>
    </row>
    <row r="28" spans="1:9" s="27" customFormat="1" ht="16.5" customHeight="1" x14ac:dyDescent="0.25">
      <c r="A28" s="31" t="s">
        <v>58</v>
      </c>
      <c r="B28" s="30" t="s">
        <v>57</v>
      </c>
      <c r="C28" s="29" t="s">
        <v>56</v>
      </c>
      <c r="D28" s="28">
        <v>1874333.0804179998</v>
      </c>
      <c r="E28" s="13">
        <f>D28/$F$10*100</f>
        <v>5.6586036698552897</v>
      </c>
      <c r="F28" s="28">
        <v>1893140.7911809999</v>
      </c>
      <c r="G28" s="13">
        <f>F28/$F$10*100</f>
        <v>5.7153840693781728</v>
      </c>
      <c r="H28" s="12">
        <f>F28-D28</f>
        <v>18807.710763000185</v>
      </c>
      <c r="I28" s="11">
        <f>H28/F28*100</f>
        <v>0.99346603541659206</v>
      </c>
    </row>
    <row r="29" spans="1:9" ht="16.5" customHeight="1" x14ac:dyDescent="0.25">
      <c r="A29" s="17" t="s">
        <v>55</v>
      </c>
      <c r="B29" s="16" t="s">
        <v>54</v>
      </c>
      <c r="C29" s="15" t="s">
        <v>53</v>
      </c>
      <c r="D29" s="14">
        <v>12952.286429</v>
      </c>
      <c r="E29" s="13">
        <f>D29/$F$10*100</f>
        <v>3.9102898137939962E-2</v>
      </c>
      <c r="F29" s="14">
        <v>13083.812653999999</v>
      </c>
      <c r="G29" s="13">
        <f>F29/$F$10*100</f>
        <v>3.9499975256859096E-2</v>
      </c>
      <c r="H29" s="12">
        <f>F29-D29</f>
        <v>131.52622499999961</v>
      </c>
      <c r="I29" s="11">
        <f>H29/F29*100</f>
        <v>1.0052591586122204</v>
      </c>
    </row>
    <row r="30" spans="1:9" ht="16.5" customHeight="1" x14ac:dyDescent="0.25">
      <c r="A30" s="17" t="s">
        <v>52</v>
      </c>
      <c r="B30" s="16" t="s">
        <v>51</v>
      </c>
      <c r="C30" s="15" t="s">
        <v>50</v>
      </c>
      <c r="D30" s="14">
        <v>245137.98109400002</v>
      </c>
      <c r="E30" s="13">
        <f>D30/$F$10*100</f>
        <v>0.74007053171684711</v>
      </c>
      <c r="F30" s="14">
        <v>245080.89119900001</v>
      </c>
      <c r="G30" s="13">
        <f>F30/$F$10*100</f>
        <v>0.73989817756446419</v>
      </c>
      <c r="H30" s="12">
        <f>F30-D30</f>
        <v>-57.089895000011893</v>
      </c>
      <c r="I30" s="11">
        <f>H30/F30*100</f>
        <v>-2.3294306920753044E-2</v>
      </c>
    </row>
    <row r="31" spans="1:9" ht="16.5" customHeight="1" x14ac:dyDescent="0.25">
      <c r="A31" s="17" t="s">
        <v>49</v>
      </c>
      <c r="B31" s="16" t="s">
        <v>48</v>
      </c>
      <c r="C31" s="15" t="s">
        <v>47</v>
      </c>
      <c r="D31" s="14">
        <v>52568.544194000002</v>
      </c>
      <c r="E31" s="13">
        <f>D31/$F$10*100</f>
        <v>0.15870421335613416</v>
      </c>
      <c r="F31" s="14">
        <v>52648.482823999999</v>
      </c>
      <c r="G31" s="13">
        <f>F31/$F$10*100</f>
        <v>0.15894554774317934</v>
      </c>
      <c r="H31" s="12">
        <f>F31-D31</f>
        <v>79.93862999999692</v>
      </c>
      <c r="I31" s="11">
        <f>H31/F31*100</f>
        <v>0.15183463171621844</v>
      </c>
    </row>
    <row r="32" spans="1:9" ht="16.5" customHeight="1" x14ac:dyDescent="0.25">
      <c r="A32" s="17" t="s">
        <v>46</v>
      </c>
      <c r="B32" s="16" t="s">
        <v>45</v>
      </c>
      <c r="C32" s="15" t="s">
        <v>44</v>
      </c>
      <c r="D32" s="33">
        <v>82603.767980000019</v>
      </c>
      <c r="E32" s="13">
        <f>D32/$F$10*100</f>
        <v>0.24938042737380597</v>
      </c>
      <c r="F32" s="33">
        <v>83275.616879999987</v>
      </c>
      <c r="G32" s="13">
        <f>F32/$F$10*100</f>
        <v>0.25140873637120159</v>
      </c>
      <c r="H32" s="12">
        <f>F32-D32</f>
        <v>671.84889999996813</v>
      </c>
      <c r="I32" s="11">
        <f>H32/F32*100</f>
        <v>0.80677745199786532</v>
      </c>
    </row>
    <row r="33" spans="1:9" ht="16.5" customHeight="1" x14ac:dyDescent="0.25">
      <c r="A33" s="17" t="s">
        <v>43</v>
      </c>
      <c r="B33" s="16" t="s">
        <v>42</v>
      </c>
      <c r="C33" s="15" t="s">
        <v>41</v>
      </c>
      <c r="D33" s="14">
        <v>274481.40472400002</v>
      </c>
      <c r="E33" s="13">
        <f>D33/$F$10*100</f>
        <v>0.82865820397934975</v>
      </c>
      <c r="F33" s="14">
        <v>279875.85717199999</v>
      </c>
      <c r="G33" s="13">
        <f>F33/$F$10*100</f>
        <v>0.84494403318335909</v>
      </c>
      <c r="H33" s="12">
        <f>F33-D33</f>
        <v>5394.4524479999673</v>
      </c>
      <c r="I33" s="11">
        <f>H33/F33*100</f>
        <v>1.9274447258538496</v>
      </c>
    </row>
    <row r="34" spans="1:9" ht="16.5" customHeight="1" x14ac:dyDescent="0.25">
      <c r="A34" s="17" t="s">
        <v>40</v>
      </c>
      <c r="B34" s="16" t="s">
        <v>39</v>
      </c>
      <c r="C34" s="15" t="s">
        <v>38</v>
      </c>
      <c r="D34" s="14">
        <v>1206589.0959969999</v>
      </c>
      <c r="E34" s="13">
        <f>D34/$F$10*100</f>
        <v>3.6426873952912135</v>
      </c>
      <c r="F34" s="14">
        <v>1219176.1304520001</v>
      </c>
      <c r="G34" s="13">
        <f>F34/$F$10*100</f>
        <v>3.6806875992591097</v>
      </c>
      <c r="H34" s="12">
        <f>F34-D34</f>
        <v>12587.03445500019</v>
      </c>
      <c r="I34" s="11">
        <f>H34/F34*100</f>
        <v>1.0324213327842668</v>
      </c>
    </row>
    <row r="35" spans="1:9" s="27" customFormat="1" ht="16.5" customHeight="1" x14ac:dyDescent="0.25">
      <c r="A35" s="31" t="s">
        <v>37</v>
      </c>
      <c r="B35" s="30" t="s">
        <v>36</v>
      </c>
      <c r="C35" s="29" t="s">
        <v>35</v>
      </c>
      <c r="D35" s="28">
        <v>11923.136762999999</v>
      </c>
      <c r="E35" s="13">
        <f>D35/$F$10*100</f>
        <v>3.5995899633939149E-2</v>
      </c>
      <c r="F35" s="28">
        <v>12088.310211000002</v>
      </c>
      <c r="G35" s="13">
        <f>F35/$F$10*100</f>
        <v>3.6494557577279207E-2</v>
      </c>
      <c r="H35" s="12">
        <f>F35-D35</f>
        <v>165.17344800000319</v>
      </c>
      <c r="I35" s="11">
        <f>H35/F35*100</f>
        <v>1.366389885078398</v>
      </c>
    </row>
    <row r="36" spans="1:9" s="27" customFormat="1" ht="16.5" customHeight="1" x14ac:dyDescent="0.25">
      <c r="A36" s="31" t="s">
        <v>34</v>
      </c>
      <c r="B36" s="30" t="s">
        <v>33</v>
      </c>
      <c r="C36" s="29" t="s">
        <v>32</v>
      </c>
      <c r="D36" s="28">
        <v>6650.2955350000011</v>
      </c>
      <c r="E36" s="13">
        <f>D36/$F$10*100</f>
        <v>2.0077214190543435E-2</v>
      </c>
      <c r="F36" s="28">
        <v>6655.872265</v>
      </c>
      <c r="G36" s="13">
        <f>F36/$F$10*100</f>
        <v>2.0094050314908667E-2</v>
      </c>
      <c r="H36" s="12">
        <f>F36-D36</f>
        <v>5.5767299999988609</v>
      </c>
      <c r="I36" s="11">
        <f>H36/F36*100</f>
        <v>8.3786613954780584E-2</v>
      </c>
    </row>
    <row r="37" spans="1:9" s="27" customFormat="1" ht="16.5" customHeight="1" x14ac:dyDescent="0.25">
      <c r="A37" s="31" t="s">
        <v>31</v>
      </c>
      <c r="B37" s="30" t="s">
        <v>30</v>
      </c>
      <c r="C37" s="29" t="s">
        <v>29</v>
      </c>
      <c r="D37" s="28">
        <v>103905.91615600002</v>
      </c>
      <c r="E37" s="13">
        <f>D37/$F$10*100</f>
        <v>0.31369152293299696</v>
      </c>
      <c r="F37" s="28">
        <v>104083.923946</v>
      </c>
      <c r="G37" s="13">
        <f>F37/$F$10*100</f>
        <v>0.31422892770074085</v>
      </c>
      <c r="H37" s="12">
        <f>F37-D37</f>
        <v>178.00778999997419</v>
      </c>
      <c r="I37" s="11">
        <f>H37/F37*100</f>
        <v>0.17102332737986203</v>
      </c>
    </row>
    <row r="38" spans="1:9" s="27" customFormat="1" ht="16.5" customHeight="1" x14ac:dyDescent="0.25">
      <c r="A38" s="31" t="s">
        <v>28</v>
      </c>
      <c r="B38" s="30" t="s">
        <v>27</v>
      </c>
      <c r="C38" s="29" t="s">
        <v>26</v>
      </c>
      <c r="D38" s="32">
        <v>742864.56665805855</v>
      </c>
      <c r="E38" s="13">
        <f>D38/$F$10*100</f>
        <v>2.242704995720024</v>
      </c>
      <c r="F38" s="32">
        <v>742572.85620205861</v>
      </c>
      <c r="G38" s="13">
        <f>F38/$F$10*100</f>
        <v>2.2418243230828598</v>
      </c>
      <c r="H38" s="12">
        <f>F38-D38</f>
        <v>-291.7104559999425</v>
      </c>
      <c r="I38" s="11">
        <f>H38/F38*100</f>
        <v>-3.9283748869022264E-2</v>
      </c>
    </row>
    <row r="39" spans="1:9" s="27" customFormat="1" ht="16.5" customHeight="1" x14ac:dyDescent="0.25">
      <c r="A39" s="31" t="s">
        <v>25</v>
      </c>
      <c r="B39" s="30" t="s">
        <v>24</v>
      </c>
      <c r="C39" s="29" t="s">
        <v>23</v>
      </c>
      <c r="D39" s="28">
        <v>243759.41312300001</v>
      </c>
      <c r="E39" s="13">
        <f>D39/$F$10*100</f>
        <v>0.73590864082277729</v>
      </c>
      <c r="F39" s="28">
        <v>242264.552196</v>
      </c>
      <c r="G39" s="13">
        <f>F39/$F$10*100</f>
        <v>0.73139566198469419</v>
      </c>
      <c r="H39" s="12">
        <f>F39-D39</f>
        <v>-1494.8609270000015</v>
      </c>
      <c r="I39" s="11">
        <f>H39/F39*100</f>
        <v>-0.61703658808103701</v>
      </c>
    </row>
    <row r="40" spans="1:9" s="27" customFormat="1" ht="16.5" customHeight="1" x14ac:dyDescent="0.25">
      <c r="A40" s="31" t="s">
        <v>22</v>
      </c>
      <c r="B40" s="30" t="s">
        <v>21</v>
      </c>
      <c r="C40" s="29" t="s">
        <v>20</v>
      </c>
      <c r="D40" s="28">
        <v>51311.880290999994</v>
      </c>
      <c r="E40" s="13">
        <f>D40/$F$10*100</f>
        <v>0.15491035032955583</v>
      </c>
      <c r="F40" s="28">
        <v>51268.331610999994</v>
      </c>
      <c r="G40" s="13">
        <f>F40/$F$10*100</f>
        <v>0.15477887704818452</v>
      </c>
      <c r="H40" s="12">
        <f>F40-D40</f>
        <v>-43.548679999999877</v>
      </c>
      <c r="I40" s="11">
        <f>H40/F40*100</f>
        <v>-8.4942651011986878E-2</v>
      </c>
    </row>
    <row r="41" spans="1:9" s="18" customFormat="1" ht="16.5" customHeight="1" x14ac:dyDescent="0.25">
      <c r="A41" s="22">
        <v>3</v>
      </c>
      <c r="B41" s="21" t="s">
        <v>19</v>
      </c>
      <c r="C41" s="20" t="s">
        <v>18</v>
      </c>
      <c r="D41" s="26">
        <v>2105304.7203220003</v>
      </c>
      <c r="E41" s="13">
        <f>D41/$F$10*100</f>
        <v>6.35590607722773</v>
      </c>
      <c r="F41" s="26">
        <v>2060393.0858369998</v>
      </c>
      <c r="G41" s="13">
        <f>F41/$F$10*100</f>
        <v>6.2203180420107724</v>
      </c>
      <c r="H41" s="12">
        <f>F41-D41</f>
        <v>-44911.634485000512</v>
      </c>
      <c r="I41" s="11">
        <f>H41/F41*100</f>
        <v>-2.1797604929719476</v>
      </c>
    </row>
    <row r="42" spans="1:9" ht="16.5" customHeight="1" x14ac:dyDescent="0.25">
      <c r="A42" s="17" t="s">
        <v>17</v>
      </c>
      <c r="B42" s="16" t="s">
        <v>16</v>
      </c>
      <c r="C42" s="15" t="s">
        <v>15</v>
      </c>
      <c r="D42" s="14">
        <v>213835.81031199999</v>
      </c>
      <c r="E42" s="13">
        <f>D42/$F$10*100</f>
        <v>0.64556941005817114</v>
      </c>
      <c r="F42" s="14">
        <v>212149.79006099998</v>
      </c>
      <c r="G42" s="13">
        <f>F42/$F$10*100</f>
        <v>0.64047932202662916</v>
      </c>
      <c r="H42" s="12">
        <f>F42-D42</f>
        <v>-1686.020251000009</v>
      </c>
      <c r="I42" s="11">
        <f>H42/F42*100</f>
        <v>-0.79473104852718601</v>
      </c>
    </row>
    <row r="43" spans="1:9" ht="16.5" customHeight="1" x14ac:dyDescent="0.25">
      <c r="A43" s="17" t="s">
        <v>14</v>
      </c>
      <c r="B43" s="16" t="s">
        <v>13</v>
      </c>
      <c r="C43" s="15" t="s">
        <v>12</v>
      </c>
      <c r="D43" s="14">
        <v>1722849.3946299998</v>
      </c>
      <c r="E43" s="13">
        <f>D43/$F$10*100</f>
        <v>5.2012750609337539</v>
      </c>
      <c r="F43" s="14">
        <v>1679784.3916620002</v>
      </c>
      <c r="G43" s="13">
        <f>F43/$F$10*100</f>
        <v>5.0712619984834522</v>
      </c>
      <c r="H43" s="12">
        <f>F43-D43</f>
        <v>-43065.00296799955</v>
      </c>
      <c r="I43" s="11">
        <f>H43/F43*100</f>
        <v>-2.5637220575308763</v>
      </c>
    </row>
    <row r="44" spans="1:9" ht="16.5" customHeight="1" x14ac:dyDescent="0.25">
      <c r="A44" s="25" t="s">
        <v>11</v>
      </c>
      <c r="B44" s="24" t="s">
        <v>10</v>
      </c>
      <c r="C44" s="23" t="s">
        <v>9</v>
      </c>
      <c r="D44" s="14">
        <v>168619.51538000003</v>
      </c>
      <c r="E44" s="13">
        <f>D44/$F$10*100</f>
        <v>0.50906160623580365</v>
      </c>
      <c r="F44" s="14">
        <v>168458.904114</v>
      </c>
      <c r="G44" s="13">
        <f>F44/$F$10*100</f>
        <v>0.50857672150069289</v>
      </c>
      <c r="H44" s="12">
        <f>F44-D44</f>
        <v>-160.61126600002171</v>
      </c>
      <c r="I44" s="11">
        <f>H44/F44*100</f>
        <v>-9.5341511833255413E-2</v>
      </c>
    </row>
    <row r="45" spans="1:9" s="18" customFormat="1" ht="16.5" customHeight="1" x14ac:dyDescent="0.25">
      <c r="A45" s="22" t="s">
        <v>8</v>
      </c>
      <c r="B45" s="21" t="s">
        <v>7</v>
      </c>
      <c r="C45" s="20" t="s">
        <v>6</v>
      </c>
      <c r="D45" s="19">
        <v>113605.82228000001</v>
      </c>
      <c r="E45" s="13">
        <f>D45/$F$10*100</f>
        <v>0.34297549863825283</v>
      </c>
      <c r="F45" s="19">
        <v>113897.98243</v>
      </c>
      <c r="G45" s="13">
        <f>F45/$F$10*100</f>
        <v>0.34385752889970816</v>
      </c>
      <c r="H45" s="12">
        <f>F45-D45</f>
        <v>292.16014999999607</v>
      </c>
      <c r="I45" s="11">
        <f>H45/F45*100</f>
        <v>0.25651038215672811</v>
      </c>
    </row>
    <row r="46" spans="1:9" ht="16.5" customHeight="1" x14ac:dyDescent="0.25">
      <c r="A46" s="17">
        <v>1</v>
      </c>
      <c r="B46" s="16" t="s">
        <v>5</v>
      </c>
      <c r="C46" s="15" t="s">
        <v>4</v>
      </c>
      <c r="D46" s="14">
        <v>31164.419099999996</v>
      </c>
      <c r="E46" s="13">
        <f>D46/$F$10*100</f>
        <v>9.4085249911312799E-2</v>
      </c>
      <c r="F46" s="14">
        <v>31186.04852</v>
      </c>
      <c r="G46" s="13">
        <f>F46/$F$10*100</f>
        <v>9.4150549039129283E-2</v>
      </c>
      <c r="H46" s="12">
        <f>F46-D46</f>
        <v>21.629420000004757</v>
      </c>
      <c r="I46" s="11">
        <f>H46/F46*100</f>
        <v>6.9356077561841603E-2</v>
      </c>
    </row>
    <row r="47" spans="1:9" ht="16.5" customHeight="1" x14ac:dyDescent="0.25">
      <c r="A47" s="17">
        <v>2</v>
      </c>
      <c r="B47" s="16" t="s">
        <v>3</v>
      </c>
      <c r="C47" s="15" t="s">
        <v>2</v>
      </c>
      <c r="D47" s="14">
        <v>4785.8499999999995</v>
      </c>
      <c r="E47" s="13">
        <f>D47/$F$10*100</f>
        <v>1.4448460978631122E-2</v>
      </c>
      <c r="F47" s="14">
        <v>4785.8507299999992</v>
      </c>
      <c r="G47" s="13">
        <f>F47/$F$10*100</f>
        <v>1.4448463182498043E-2</v>
      </c>
      <c r="H47" s="12">
        <f>F47-D47</f>
        <v>7.299999997485429E-4</v>
      </c>
      <c r="I47" s="11">
        <f>H47/F47*100</f>
        <v>1.5253296455164263E-5</v>
      </c>
    </row>
    <row r="48" spans="1:9" ht="16.5" customHeight="1" thickBot="1" x14ac:dyDescent="0.3">
      <c r="A48" s="10">
        <v>3</v>
      </c>
      <c r="B48" s="9" t="s">
        <v>1</v>
      </c>
      <c r="C48" s="8" t="s">
        <v>0</v>
      </c>
      <c r="D48" s="7">
        <v>77655.553179999988</v>
      </c>
      <c r="E48" s="6">
        <f>D48/$F$10*100</f>
        <v>0.23444178774830882</v>
      </c>
      <c r="F48" s="7">
        <v>77926.083179999987</v>
      </c>
      <c r="G48" s="6">
        <f>F48/$F$10*100</f>
        <v>0.23525851667808079</v>
      </c>
      <c r="H48" s="5">
        <f>F48-D48</f>
        <v>270.52999999999884</v>
      </c>
      <c r="I48" s="4">
        <f>H48/F48*100</f>
        <v>0.34716232224210047</v>
      </c>
    </row>
  </sheetData>
  <mergeCells count="16">
    <mergeCell ref="C1:H1"/>
    <mergeCell ref="C2:H2"/>
    <mergeCell ref="A3:B3"/>
    <mergeCell ref="H3:I3"/>
    <mergeCell ref="A4:B4"/>
    <mergeCell ref="C4:G4"/>
    <mergeCell ref="H4:I4"/>
    <mergeCell ref="A5:B5"/>
    <mergeCell ref="C5:G5"/>
    <mergeCell ref="G6:I6"/>
    <mergeCell ref="A7:A8"/>
    <mergeCell ref="B7:B8"/>
    <mergeCell ref="C7:C8"/>
    <mergeCell ref="D7:E7"/>
    <mergeCell ref="F7:G7"/>
    <mergeCell ref="H7:I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0102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MinhHieu</dc:creator>
  <cp:lastModifiedBy>MinhHieu</cp:lastModifiedBy>
  <dcterms:created xsi:type="dcterms:W3CDTF">2020-05-20T02:30:33Z</dcterms:created>
  <dcterms:modified xsi:type="dcterms:W3CDTF">2020-05-20T02:33:09Z</dcterms:modified>
</cp:coreProperties>
</file>